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date1904="1" autoCompressPictures="0"/>
  <bookViews>
    <workbookView xWindow="0" yWindow="0" windowWidth="25600" windowHeight="16060"/>
  </bookViews>
  <sheets>
    <sheet name="Swing Trades" sheetId="5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1" i="5" l="1"/>
  <c r="H61" i="5"/>
  <c r="J60" i="5"/>
  <c r="J40" i="5"/>
  <c r="I31" i="5"/>
  <c r="J29" i="5"/>
  <c r="I27" i="5"/>
  <c r="I19" i="5"/>
  <c r="I18" i="5"/>
  <c r="I17" i="5"/>
  <c r="J14" i="5"/>
  <c r="I13" i="5"/>
  <c r="I6" i="5"/>
  <c r="I5" i="5"/>
</calcChain>
</file>

<file path=xl/sharedStrings.xml><?xml version="1.0" encoding="utf-8"?>
<sst xmlns="http://schemas.openxmlformats.org/spreadsheetml/2006/main" count="133" uniqueCount="51">
  <si>
    <t>size</t>
  </si>
  <si>
    <t>J1</t>
  </si>
  <si>
    <t>J2</t>
  </si>
  <si>
    <t>F2</t>
  </si>
  <si>
    <t>M1</t>
  </si>
  <si>
    <t>M2</t>
  </si>
  <si>
    <t>A1</t>
  </si>
  <si>
    <t>A2</t>
  </si>
  <si>
    <t>D2</t>
  </si>
  <si>
    <t>China</t>
  </si>
  <si>
    <t>SAF</t>
  </si>
  <si>
    <t>OMX</t>
  </si>
  <si>
    <t>MIB</t>
  </si>
  <si>
    <t>F1</t>
  </si>
  <si>
    <t>month</t>
  </si>
  <si>
    <t>date buy</t>
  </si>
  <si>
    <t>date sell</t>
  </si>
  <si>
    <t>instrument</t>
  </si>
  <si>
    <t>buy</t>
  </si>
  <si>
    <t>sell</t>
  </si>
  <si>
    <t>gain / loss</t>
  </si>
  <si>
    <t>perf in %</t>
  </si>
  <si>
    <t>€ month</t>
  </si>
  <si>
    <t>Platinium</t>
  </si>
  <si>
    <t>Silver</t>
  </si>
  <si>
    <t>Cotton</t>
  </si>
  <si>
    <t>FTSE</t>
  </si>
  <si>
    <t>SMI</t>
  </si>
  <si>
    <t>EU Stocks 50</t>
  </si>
  <si>
    <t>Crude</t>
  </si>
  <si>
    <t>CAC</t>
  </si>
  <si>
    <t>Hang Seng</t>
  </si>
  <si>
    <t>ASX</t>
  </si>
  <si>
    <t>DAX</t>
  </si>
  <si>
    <t>Cooper</t>
  </si>
  <si>
    <t xml:space="preserve">F1 </t>
  </si>
  <si>
    <t>Cocoa</t>
  </si>
  <si>
    <t>Wheat</t>
  </si>
  <si>
    <t>Corn</t>
  </si>
  <si>
    <t>Soybeans</t>
  </si>
  <si>
    <t>Gold</t>
  </si>
  <si>
    <t>Natural Gas</t>
  </si>
  <si>
    <t>S&amp;P 500</t>
  </si>
  <si>
    <t>Coffee</t>
  </si>
  <si>
    <t>Nikkei</t>
  </si>
  <si>
    <t>Sojabeans</t>
  </si>
  <si>
    <t>24.042017</t>
  </si>
  <si>
    <t>Nasdaq</t>
  </si>
  <si>
    <t>20 04.2017</t>
  </si>
  <si>
    <t xml:space="preserve"> 24.042017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</si>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</sst>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dd\.mm\.yyyy"/>
    <numFmt numFmtId="167" formatCode="#,##0.0"/>
    <numFmt numFmtId="168" formatCode="[$€-2]\ 0"/>
    <numFmt numFmtId="169" formatCode="[$€-2]\ #,##0"/>
    <numFmt numFmtId="170" formatCode="0.0"/>
  </numFmts>
  <fonts count="2" x14ac:knownFonts="1">
    <font>
      <sz val="10"/>
      <color indexed="8"/>
      <name val="Helvetica"/>
    </font>
    <font>
      <b/>
      <sz val="10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0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166" fontId="0" fillId="0" borderId="2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1" fontId="0" fillId="0" borderId="2" xfId="0" applyNumberFormat="1" applyFont="1" applyBorder="1" applyAlignment="1">
      <alignment vertical="top" wrapText="1"/>
    </xf>
    <xf numFmtId="3" fontId="0" fillId="3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166" fontId="0" fillId="0" borderId="3" xfId="0" applyNumberFormat="1" applyFont="1" applyBorder="1" applyAlignment="1">
      <alignment vertical="top" wrapText="1"/>
    </xf>
    <xf numFmtId="167" fontId="0" fillId="3" borderId="3" xfId="0" applyNumberFormat="1" applyFont="1" applyFill="1" applyBorder="1" applyAlignment="1">
      <alignment vertical="top" wrapText="1"/>
    </xf>
    <xf numFmtId="1" fontId="0" fillId="0" borderId="3" xfId="0" applyNumberFormat="1" applyFont="1" applyBorder="1" applyAlignment="1">
      <alignment vertical="top" wrapText="1"/>
    </xf>
    <xf numFmtId="3" fontId="0" fillId="3" borderId="3" xfId="0" applyNumberFormat="1" applyFont="1" applyFill="1" applyBorder="1" applyAlignment="1">
      <alignment vertical="top" wrapText="1"/>
    </xf>
    <xf numFmtId="167" fontId="0" fillId="4" borderId="3" xfId="0" applyNumberFormat="1" applyFont="1" applyFill="1" applyBorder="1" applyAlignment="1">
      <alignment vertical="top" wrapText="1"/>
    </xf>
    <xf numFmtId="168" fontId="0" fillId="3" borderId="3" xfId="0" applyNumberFormat="1" applyFont="1" applyFill="1" applyBorder="1" applyAlignment="1">
      <alignment vertical="top" wrapText="1"/>
    </xf>
    <xf numFmtId="3" fontId="0" fillId="4" borderId="3" xfId="0" applyNumberFormat="1" applyFont="1" applyFill="1" applyBorder="1" applyAlignment="1">
      <alignment vertical="top" wrapText="1"/>
    </xf>
    <xf numFmtId="4" fontId="0" fillId="4" borderId="3" xfId="0" applyNumberFormat="1" applyFont="1" applyFill="1" applyBorder="1" applyAlignment="1">
      <alignment vertical="top" wrapText="1"/>
    </xf>
    <xf numFmtId="4" fontId="0" fillId="3" borderId="3" xfId="0" applyNumberFormat="1" applyFont="1" applyFill="1" applyBorder="1" applyAlignment="1">
      <alignment vertical="top" wrapText="1"/>
    </xf>
    <xf numFmtId="168" fontId="0" fillId="4" borderId="3" xfId="0" applyNumberFormat="1" applyFont="1" applyFill="1" applyBorder="1" applyAlignment="1">
      <alignment vertical="top" wrapText="1"/>
    </xf>
    <xf numFmtId="3" fontId="0" fillId="0" borderId="3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166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3" fontId="0" fillId="0" borderId="1" xfId="0" applyNumberFormat="1" applyFont="1" applyBorder="1" applyAlignment="1">
      <alignment vertical="top" wrapText="1"/>
    </xf>
    <xf numFmtId="168" fontId="0" fillId="3" borderId="1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6" fontId="1" fillId="5" borderId="2" xfId="0" applyNumberFormat="1" applyFont="1" applyFill="1" applyBorder="1" applyAlignment="1">
      <alignment vertical="top" wrapText="1"/>
    </xf>
    <xf numFmtId="0" fontId="1" fillId="5" borderId="2" xfId="0" applyNumberFormat="1" applyFont="1" applyFill="1" applyBorder="1" applyAlignment="1">
      <alignment vertical="top" wrapText="1"/>
    </xf>
    <xf numFmtId="49" fontId="1" fillId="5" borderId="2" xfId="0" applyNumberFormat="1" applyFont="1" applyFill="1" applyBorder="1" applyAlignment="1">
      <alignment vertical="top" wrapText="1"/>
    </xf>
    <xf numFmtId="169" fontId="1" fillId="5" borderId="2" xfId="0" applyNumberFormat="1" applyFont="1" applyFill="1" applyBorder="1" applyAlignment="1">
      <alignment vertical="top" wrapText="1"/>
    </xf>
    <xf numFmtId="170" fontId="1" fillId="5" borderId="2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63B2DE"/>
      <rgbColor rgb="FF88CB55"/>
      <rgbColor rgb="FF9CE159"/>
      <rgbColor rgb="FFFEFEFE"/>
      <rgbColor rgb="FF79AE3D"/>
      <rgbColor rgb="FFFF5F5D"/>
      <rgbColor rgb="FFF12922"/>
      <rgbColor rgb="FFB8B8B8"/>
      <rgbColor rgb="FF51A7F9"/>
      <rgbColor rgb="FF0264C0"/>
      <rgbColor rgb="FF67AC39"/>
      <rgbColor rgb="FFFFC071"/>
      <rgbColor rgb="FF6DC037"/>
      <rgbColor rgb="FFFEBB64"/>
      <rgbColor rgb="FFF6BA6B"/>
      <rgbColor rgb="FFF47772"/>
      <rgbColor rgb="FFFF2C21"/>
      <rgbColor rgb="FFBFBFBF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1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19.6640625" defaultRowHeight="18" customHeight="1" x14ac:dyDescent="0"/>
  <cols>
    <col min="1" max="1" width="7.83203125" style="7" customWidth="1"/>
    <col min="2" max="3" width="11.83203125" style="7" customWidth="1"/>
    <col min="4" max="4" width="19.6640625" style="7" customWidth="1"/>
    <col min="5" max="5" width="6.5" style="7" customWidth="1"/>
    <col min="6" max="6" width="9" style="7" customWidth="1"/>
    <col min="7" max="7" width="9.6640625" style="7" customWidth="1"/>
    <col min="8" max="8" width="11.6640625" style="7" customWidth="1"/>
    <col min="9" max="10" width="10.5" style="7" customWidth="1"/>
    <col min="11" max="256" width="19.6640625" style="7" customWidth="1"/>
  </cols>
  <sheetData>
    <row r="1" spans="1:10" ht="20.5" customHeight="1">
      <c r="A1" s="8" t="s">
        <v>14</v>
      </c>
      <c r="B1" s="8" t="s">
        <v>15</v>
      </c>
      <c r="C1" s="8" t="s">
        <v>16</v>
      </c>
      <c r="D1" s="8" t="s">
        <v>17</v>
      </c>
      <c r="E1" s="8" t="s">
        <v>0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</row>
    <row r="2" spans="1:10" ht="20.5" customHeight="1">
      <c r="A2" s="1" t="s">
        <v>8</v>
      </c>
      <c r="B2" s="9">
        <v>41270</v>
      </c>
      <c r="C2" s="9">
        <v>41281</v>
      </c>
      <c r="D2" s="1" t="s">
        <v>23</v>
      </c>
      <c r="E2" s="10">
        <v>25</v>
      </c>
      <c r="F2" s="11">
        <v>907</v>
      </c>
      <c r="G2" s="10">
        <v>972</v>
      </c>
      <c r="H2" s="12">
        <v>1625</v>
      </c>
      <c r="I2" s="13">
        <v>7.2</v>
      </c>
      <c r="J2" s="10"/>
    </row>
    <row r="3" spans="1:10" ht="20.25" customHeight="1">
      <c r="A3" s="4" t="s">
        <v>1</v>
      </c>
      <c r="B3" s="14">
        <v>41277</v>
      </c>
      <c r="C3" s="14">
        <v>41285</v>
      </c>
      <c r="D3" s="4" t="s">
        <v>24</v>
      </c>
      <c r="E3" s="3">
        <v>1</v>
      </c>
      <c r="F3" s="3">
        <v>1630.8</v>
      </c>
      <c r="G3" s="3">
        <v>1696.1</v>
      </c>
      <c r="H3" s="15">
        <v>652.5</v>
      </c>
      <c r="I3" s="5">
        <v>4</v>
      </c>
      <c r="J3" s="3"/>
    </row>
    <row r="4" spans="1:10" ht="20.25" customHeight="1">
      <c r="A4" s="4" t="s">
        <v>2</v>
      </c>
      <c r="B4" s="14">
        <v>41291</v>
      </c>
      <c r="C4" s="14">
        <v>41297</v>
      </c>
      <c r="D4" s="4" t="s">
        <v>25</v>
      </c>
      <c r="E4" s="3">
        <v>1</v>
      </c>
      <c r="F4" s="16">
        <v>7245</v>
      </c>
      <c r="G4" s="3">
        <v>7482</v>
      </c>
      <c r="H4" s="17">
        <v>1185</v>
      </c>
      <c r="I4" s="5">
        <v>3.3</v>
      </c>
      <c r="J4" s="3"/>
    </row>
    <row r="5" spans="1:10" ht="20.25" customHeight="1">
      <c r="A5" s="4" t="s">
        <v>2</v>
      </c>
      <c r="B5" s="14">
        <v>41292</v>
      </c>
      <c r="C5" s="14">
        <v>41303</v>
      </c>
      <c r="D5" s="4" t="s">
        <v>26</v>
      </c>
      <c r="E5" s="3">
        <v>3</v>
      </c>
      <c r="F5" s="3">
        <v>7253.3</v>
      </c>
      <c r="G5" s="3">
        <v>7151.8</v>
      </c>
      <c r="H5" s="18">
        <v>-304.5</v>
      </c>
      <c r="I5" s="6">
        <f>-4.2</f>
        <v>-4.2</v>
      </c>
      <c r="J5" s="3"/>
    </row>
    <row r="6" spans="1:10" ht="20.25" customHeight="1">
      <c r="A6" s="4" t="s">
        <v>2</v>
      </c>
      <c r="B6" s="14">
        <v>41292</v>
      </c>
      <c r="C6" s="14">
        <v>41303</v>
      </c>
      <c r="D6" s="4" t="s">
        <v>27</v>
      </c>
      <c r="E6" s="3">
        <v>2</v>
      </c>
      <c r="F6" s="3">
        <v>8244.7000000000007</v>
      </c>
      <c r="G6" s="3">
        <v>8301.6</v>
      </c>
      <c r="H6" s="15">
        <v>212.2</v>
      </c>
      <c r="I6" s="5">
        <f>1.29</f>
        <v>1.29</v>
      </c>
      <c r="J6" s="3"/>
    </row>
    <row r="7" spans="1:10" ht="20.25" customHeight="1">
      <c r="A7" s="4" t="s">
        <v>2</v>
      </c>
      <c r="B7" s="14">
        <v>41292</v>
      </c>
      <c r="C7" s="14">
        <v>41299</v>
      </c>
      <c r="D7" s="4" t="s">
        <v>28</v>
      </c>
      <c r="E7" s="3">
        <v>2</v>
      </c>
      <c r="F7" s="3">
        <v>3304.4</v>
      </c>
      <c r="G7" s="3">
        <v>3327.3</v>
      </c>
      <c r="H7" s="15">
        <v>91.6</v>
      </c>
      <c r="I7" s="5">
        <v>2.8</v>
      </c>
      <c r="J7" s="3"/>
    </row>
    <row r="8" spans="1:10" ht="20.25" customHeight="1">
      <c r="A8" s="4" t="s">
        <v>2</v>
      </c>
      <c r="B8" s="14">
        <v>41296</v>
      </c>
      <c r="C8" s="14">
        <v>41303</v>
      </c>
      <c r="D8" s="4" t="s">
        <v>27</v>
      </c>
      <c r="E8" s="3">
        <v>2</v>
      </c>
      <c r="F8" s="3">
        <v>8166.4</v>
      </c>
      <c r="G8" s="3">
        <v>8301.6</v>
      </c>
      <c r="H8" s="17">
        <v>504</v>
      </c>
      <c r="I8" s="5">
        <v>3.08</v>
      </c>
      <c r="J8" s="3"/>
    </row>
    <row r="9" spans="1:10" ht="20.25" customHeight="1">
      <c r="A9" s="4" t="s">
        <v>2</v>
      </c>
      <c r="B9" s="14">
        <v>41296</v>
      </c>
      <c r="C9" s="14">
        <v>41300</v>
      </c>
      <c r="D9" s="4" t="s">
        <v>29</v>
      </c>
      <c r="E9" s="16">
        <v>2</v>
      </c>
      <c r="F9" s="3">
        <v>5341</v>
      </c>
      <c r="G9" s="3">
        <v>5388</v>
      </c>
      <c r="H9" s="17">
        <v>94</v>
      </c>
      <c r="I9" s="5">
        <v>1.7</v>
      </c>
      <c r="J9" s="3"/>
    </row>
    <row r="10" spans="1:10" ht="20.25" customHeight="1">
      <c r="A10" s="4" t="s">
        <v>2</v>
      </c>
      <c r="B10" s="14">
        <v>41296</v>
      </c>
      <c r="C10" s="14">
        <v>41300</v>
      </c>
      <c r="D10" s="4" t="s">
        <v>30</v>
      </c>
      <c r="E10" s="3">
        <v>2</v>
      </c>
      <c r="F10" s="3">
        <v>4836.8999999999996</v>
      </c>
      <c r="G10" s="3">
        <v>4857.3999999999996</v>
      </c>
      <c r="H10" s="17">
        <v>111</v>
      </c>
      <c r="I10" s="5">
        <v>0.3</v>
      </c>
      <c r="J10" s="3"/>
    </row>
    <row r="11" spans="1:10" ht="20.25" customHeight="1">
      <c r="A11" s="4" t="s">
        <v>2</v>
      </c>
      <c r="B11" s="14">
        <v>41297</v>
      </c>
      <c r="C11" s="14">
        <v>41303</v>
      </c>
      <c r="D11" s="4" t="s">
        <v>31</v>
      </c>
      <c r="E11" s="3">
        <v>1</v>
      </c>
      <c r="F11" s="3">
        <v>22953.3</v>
      </c>
      <c r="G11" s="3">
        <v>23298</v>
      </c>
      <c r="H11" s="17">
        <v>418</v>
      </c>
      <c r="I11" s="5">
        <v>1.5</v>
      </c>
      <c r="J11" s="3"/>
    </row>
    <row r="12" spans="1:10" ht="20.25" customHeight="1">
      <c r="A12" s="4" t="s">
        <v>2</v>
      </c>
      <c r="B12" s="14">
        <v>41304</v>
      </c>
      <c r="C12" s="14">
        <v>41310</v>
      </c>
      <c r="D12" s="4" t="s">
        <v>28</v>
      </c>
      <c r="E12" s="3">
        <v>2</v>
      </c>
      <c r="F12" s="3">
        <v>3273.5</v>
      </c>
      <c r="G12" s="3">
        <v>3276</v>
      </c>
      <c r="H12" s="17">
        <v>10</v>
      </c>
      <c r="I12" s="5">
        <v>0.1</v>
      </c>
      <c r="J12" s="3"/>
    </row>
    <row r="13" spans="1:10" ht="20.25" customHeight="1">
      <c r="A13" s="4" t="s">
        <v>2</v>
      </c>
      <c r="B13" s="14">
        <v>41304</v>
      </c>
      <c r="C13" s="14">
        <v>41317</v>
      </c>
      <c r="D13" s="4" t="s">
        <v>30</v>
      </c>
      <c r="E13" s="3">
        <v>2</v>
      </c>
      <c r="F13" s="3">
        <v>4800.8</v>
      </c>
      <c r="G13" s="3">
        <v>4840.6000000000004</v>
      </c>
      <c r="H13" s="15">
        <v>159.19999999999999</v>
      </c>
      <c r="I13" s="5">
        <f>0.8</f>
        <v>0.8</v>
      </c>
      <c r="J13" s="3"/>
    </row>
    <row r="14" spans="1:10" ht="20.25" customHeight="1">
      <c r="A14" s="4" t="s">
        <v>2</v>
      </c>
      <c r="B14" s="14">
        <v>41304</v>
      </c>
      <c r="C14" s="14">
        <v>41318</v>
      </c>
      <c r="D14" s="4" t="s">
        <v>12</v>
      </c>
      <c r="E14" s="3">
        <v>3</v>
      </c>
      <c r="F14" s="3">
        <v>18851</v>
      </c>
      <c r="G14" s="3">
        <v>19081</v>
      </c>
      <c r="H14" s="17">
        <v>690</v>
      </c>
      <c r="I14" s="5">
        <v>1.2</v>
      </c>
      <c r="J14" s="19">
        <f>SUM(H2:H14)</f>
        <v>5447.9999999999991</v>
      </c>
    </row>
    <row r="15" spans="1:10" ht="20.25" customHeight="1">
      <c r="A15" s="4" t="s">
        <v>13</v>
      </c>
      <c r="B15" s="14">
        <v>41305</v>
      </c>
      <c r="C15" s="14">
        <v>41314</v>
      </c>
      <c r="D15" s="4" t="s">
        <v>32</v>
      </c>
      <c r="E15" s="3">
        <v>2</v>
      </c>
      <c r="F15" s="3">
        <v>5666.7</v>
      </c>
      <c r="G15" s="3">
        <v>5718</v>
      </c>
      <c r="H15" s="17">
        <v>368</v>
      </c>
      <c r="I15" s="5">
        <v>0.9</v>
      </c>
      <c r="J15" s="3"/>
    </row>
    <row r="16" spans="1:10" ht="20.25" customHeight="1">
      <c r="A16" s="4" t="s">
        <v>13</v>
      </c>
      <c r="B16" s="14">
        <v>41306</v>
      </c>
      <c r="C16" s="14">
        <v>41317</v>
      </c>
      <c r="D16" s="4" t="s">
        <v>33</v>
      </c>
      <c r="E16" s="3">
        <v>3</v>
      </c>
      <c r="F16" s="3">
        <v>11656.3</v>
      </c>
      <c r="G16" s="3">
        <v>11680</v>
      </c>
      <c r="H16" s="15">
        <v>71.099999999999994</v>
      </c>
      <c r="I16" s="5">
        <v>0.2</v>
      </c>
      <c r="J16" s="3"/>
    </row>
    <row r="17" spans="1:10" ht="20.25" customHeight="1">
      <c r="A17" s="4" t="s">
        <v>13</v>
      </c>
      <c r="B17" s="14">
        <v>41310</v>
      </c>
      <c r="C17" s="14">
        <v>41324</v>
      </c>
      <c r="D17" s="4" t="s">
        <v>10</v>
      </c>
      <c r="E17" s="3">
        <v>2</v>
      </c>
      <c r="F17" s="3">
        <v>45490</v>
      </c>
      <c r="G17" s="3">
        <v>45080</v>
      </c>
      <c r="H17" s="18">
        <v>-118.4</v>
      </c>
      <c r="I17" s="6">
        <f>-0.9</f>
        <v>-0.9</v>
      </c>
      <c r="J17" s="3"/>
    </row>
    <row r="18" spans="1:10" ht="20.25" customHeight="1">
      <c r="A18" s="4" t="s">
        <v>13</v>
      </c>
      <c r="B18" s="14">
        <v>41310</v>
      </c>
      <c r="C18" s="14">
        <v>41317</v>
      </c>
      <c r="D18" s="4" t="s">
        <v>34</v>
      </c>
      <c r="E18" s="3">
        <v>2</v>
      </c>
      <c r="F18" s="3">
        <v>26266</v>
      </c>
      <c r="G18" s="3">
        <v>27823</v>
      </c>
      <c r="H18" s="17">
        <v>3114</v>
      </c>
      <c r="I18" s="5">
        <f>5.9</f>
        <v>5.9</v>
      </c>
      <c r="J18" s="3"/>
    </row>
    <row r="19" spans="1:10" ht="20.25" customHeight="1">
      <c r="A19" s="4" t="s">
        <v>35</v>
      </c>
      <c r="B19" s="14">
        <v>41313</v>
      </c>
      <c r="C19" s="14">
        <v>41324</v>
      </c>
      <c r="D19" s="4" t="s">
        <v>10</v>
      </c>
      <c r="E19" s="3">
        <v>2</v>
      </c>
      <c r="F19" s="3">
        <v>45009</v>
      </c>
      <c r="G19" s="3">
        <v>45080</v>
      </c>
      <c r="H19" s="15">
        <v>20.399999999999999</v>
      </c>
      <c r="I19" s="5">
        <f>0.1</f>
        <v>0.1</v>
      </c>
      <c r="J19" s="3"/>
    </row>
    <row r="20" spans="1:10" ht="20.25" customHeight="1">
      <c r="A20" s="4" t="s">
        <v>13</v>
      </c>
      <c r="B20" s="14">
        <v>41314</v>
      </c>
      <c r="C20" s="14">
        <v>41325</v>
      </c>
      <c r="D20" s="4" t="s">
        <v>36</v>
      </c>
      <c r="E20" s="3">
        <v>3</v>
      </c>
      <c r="F20" s="3">
        <v>1996</v>
      </c>
      <c r="G20" s="3">
        <v>1992</v>
      </c>
      <c r="H20" s="20">
        <v>-12</v>
      </c>
      <c r="I20" s="6">
        <v>0.01</v>
      </c>
      <c r="J20" s="3"/>
    </row>
    <row r="21" spans="1:10" ht="20.25" customHeight="1">
      <c r="A21" s="4" t="s">
        <v>13</v>
      </c>
      <c r="B21" s="14">
        <v>41318</v>
      </c>
      <c r="C21" s="14">
        <v>41331</v>
      </c>
      <c r="D21" s="4" t="s">
        <v>23</v>
      </c>
      <c r="E21" s="3">
        <v>20</v>
      </c>
      <c r="F21" s="3">
        <v>1003</v>
      </c>
      <c r="G21" s="3">
        <v>1048</v>
      </c>
      <c r="H21" s="17">
        <v>900</v>
      </c>
      <c r="I21" s="5">
        <v>4.5</v>
      </c>
      <c r="J21" s="3"/>
    </row>
    <row r="22" spans="1:10" ht="20.25" customHeight="1">
      <c r="A22" s="4" t="s">
        <v>3</v>
      </c>
      <c r="B22" s="14">
        <v>41320</v>
      </c>
      <c r="C22" s="14">
        <v>41325</v>
      </c>
      <c r="D22" s="4" t="s">
        <v>36</v>
      </c>
      <c r="E22" s="3">
        <v>1</v>
      </c>
      <c r="F22" s="3">
        <v>1993</v>
      </c>
      <c r="G22" s="3">
        <v>1992</v>
      </c>
      <c r="H22" s="20">
        <v>-1</v>
      </c>
      <c r="I22" s="6">
        <v>0</v>
      </c>
      <c r="J22" s="3"/>
    </row>
    <row r="23" spans="1:10" ht="20.25" customHeight="1">
      <c r="A23" s="4" t="s">
        <v>3</v>
      </c>
      <c r="B23" s="14">
        <v>41326</v>
      </c>
      <c r="C23" s="14">
        <v>41332</v>
      </c>
      <c r="D23" s="4" t="s">
        <v>37</v>
      </c>
      <c r="E23" s="3">
        <v>2</v>
      </c>
      <c r="F23" s="3">
        <v>437.3</v>
      </c>
      <c r="G23" s="3">
        <v>426.1</v>
      </c>
      <c r="H23" s="6">
        <v>-560</v>
      </c>
      <c r="I23" s="6">
        <v>-2.6</v>
      </c>
      <c r="J23" s="3"/>
    </row>
    <row r="24" spans="1:10" ht="20.25" customHeight="1">
      <c r="A24" s="4" t="s">
        <v>3</v>
      </c>
      <c r="B24" s="14">
        <v>41326</v>
      </c>
      <c r="C24" s="14">
        <v>41332</v>
      </c>
      <c r="D24" s="4" t="s">
        <v>38</v>
      </c>
      <c r="E24" s="3">
        <v>2</v>
      </c>
      <c r="F24" s="3">
        <v>369.9</v>
      </c>
      <c r="G24" s="3">
        <v>372.6</v>
      </c>
      <c r="H24" s="5">
        <v>135</v>
      </c>
      <c r="I24" s="5">
        <v>0.1</v>
      </c>
      <c r="J24" s="3"/>
    </row>
    <row r="25" spans="1:10" ht="20.25" customHeight="1">
      <c r="A25" s="4" t="s">
        <v>3</v>
      </c>
      <c r="B25" s="14">
        <v>41326</v>
      </c>
      <c r="C25" s="14">
        <v>41339</v>
      </c>
      <c r="D25" s="4" t="s">
        <v>39</v>
      </c>
      <c r="E25" s="3">
        <v>20</v>
      </c>
      <c r="F25" s="3">
        <v>1036</v>
      </c>
      <c r="G25" s="3">
        <v>1036</v>
      </c>
      <c r="H25" s="20">
        <v>0</v>
      </c>
      <c r="I25" s="6">
        <v>0</v>
      </c>
      <c r="J25" s="3"/>
    </row>
    <row r="26" spans="1:10" ht="20.25" customHeight="1">
      <c r="A26" s="4" t="s">
        <v>3</v>
      </c>
      <c r="B26" s="14">
        <v>41328</v>
      </c>
      <c r="C26" s="14">
        <v>41339</v>
      </c>
      <c r="D26" s="4" t="s">
        <v>39</v>
      </c>
      <c r="E26" s="3">
        <v>20</v>
      </c>
      <c r="F26" s="3">
        <v>1022</v>
      </c>
      <c r="G26" s="3">
        <v>1036</v>
      </c>
      <c r="H26" s="17">
        <v>280</v>
      </c>
      <c r="I26" s="5">
        <v>1.4</v>
      </c>
      <c r="J26" s="3"/>
    </row>
    <row r="27" spans="1:10" ht="20.25" customHeight="1">
      <c r="A27" s="4" t="s">
        <v>3</v>
      </c>
      <c r="B27" s="14">
        <v>41331</v>
      </c>
      <c r="C27" s="14">
        <v>41345</v>
      </c>
      <c r="D27" s="4" t="s">
        <v>32</v>
      </c>
      <c r="E27" s="3">
        <v>1</v>
      </c>
      <c r="F27" s="3">
        <v>5708.9</v>
      </c>
      <c r="G27" s="3">
        <v>5775.4</v>
      </c>
      <c r="H27" s="15">
        <v>234.1</v>
      </c>
      <c r="I27" s="5">
        <f>1.2</f>
        <v>1.2</v>
      </c>
      <c r="J27" s="3"/>
    </row>
    <row r="28" spans="1:10" ht="20.25" customHeight="1">
      <c r="A28" s="4" t="s">
        <v>3</v>
      </c>
      <c r="B28" s="14">
        <v>41332</v>
      </c>
      <c r="C28" s="14">
        <v>41338</v>
      </c>
      <c r="D28" s="4" t="s">
        <v>28</v>
      </c>
      <c r="E28" s="3">
        <v>2</v>
      </c>
      <c r="F28" s="3">
        <v>3319.4</v>
      </c>
      <c r="G28" s="3">
        <v>3393.2</v>
      </c>
      <c r="H28" s="15">
        <v>295.2</v>
      </c>
      <c r="I28" s="5">
        <v>2.2000000000000002</v>
      </c>
      <c r="J28" s="3"/>
    </row>
    <row r="29" spans="1:10" ht="20.25" customHeight="1">
      <c r="A29" s="4" t="s">
        <v>3</v>
      </c>
      <c r="B29" s="14">
        <v>41332</v>
      </c>
      <c r="C29" s="14">
        <v>41339</v>
      </c>
      <c r="D29" s="4" t="s">
        <v>39</v>
      </c>
      <c r="E29" s="3">
        <v>20</v>
      </c>
      <c r="F29" s="3">
        <v>1023</v>
      </c>
      <c r="G29" s="3">
        <v>1036</v>
      </c>
      <c r="H29" s="17">
        <v>260</v>
      </c>
      <c r="I29" s="5">
        <v>1.3</v>
      </c>
      <c r="J29" s="19">
        <f>SUM(H15:H29)</f>
        <v>4986.4000000000005</v>
      </c>
    </row>
    <row r="30" spans="1:10" ht="20.25" customHeight="1">
      <c r="A30" s="4" t="s">
        <v>4</v>
      </c>
      <c r="B30" s="14">
        <v>41335</v>
      </c>
      <c r="C30" s="14">
        <v>41347</v>
      </c>
      <c r="D30" s="4" t="s">
        <v>40</v>
      </c>
      <c r="E30" s="3">
        <v>20</v>
      </c>
      <c r="F30" s="3">
        <v>1235.5</v>
      </c>
      <c r="G30" s="3">
        <v>1200.2</v>
      </c>
      <c r="H30" s="20">
        <v>-706</v>
      </c>
      <c r="I30" s="6">
        <v>-2.9</v>
      </c>
      <c r="J30" s="3"/>
    </row>
    <row r="31" spans="1:10" ht="20.25" customHeight="1">
      <c r="A31" s="4" t="s">
        <v>4</v>
      </c>
      <c r="B31" s="14">
        <v>41338</v>
      </c>
      <c r="C31" s="14">
        <v>41345</v>
      </c>
      <c r="D31" s="4" t="s">
        <v>9</v>
      </c>
      <c r="E31" s="3">
        <v>3</v>
      </c>
      <c r="F31" s="3">
        <v>10170.9</v>
      </c>
      <c r="G31" s="3">
        <v>10066.299999999999</v>
      </c>
      <c r="H31" s="21">
        <v>-379.07</v>
      </c>
      <c r="I31" s="6">
        <f>-1.03</f>
        <v>-1.03</v>
      </c>
      <c r="J31" s="3"/>
    </row>
    <row r="32" spans="1:10" ht="20.25" customHeight="1">
      <c r="A32" s="4" t="s">
        <v>4</v>
      </c>
      <c r="B32" s="14">
        <v>41342</v>
      </c>
      <c r="C32" s="14">
        <v>41356</v>
      </c>
      <c r="D32" s="4" t="s">
        <v>38</v>
      </c>
      <c r="E32" s="3">
        <v>1</v>
      </c>
      <c r="F32" s="3">
        <v>367.6</v>
      </c>
      <c r="G32" s="3">
        <v>356.4</v>
      </c>
      <c r="H32" s="18">
        <v>-260.39999999999998</v>
      </c>
      <c r="I32" s="6">
        <v>-3</v>
      </c>
      <c r="J32" s="3"/>
    </row>
    <row r="33" spans="1:10" ht="20.25" customHeight="1">
      <c r="A33" s="4" t="s">
        <v>4</v>
      </c>
      <c r="B33" s="14">
        <v>41345</v>
      </c>
      <c r="C33" s="14">
        <v>41360</v>
      </c>
      <c r="D33" s="4" t="s">
        <v>37</v>
      </c>
      <c r="E33" s="3">
        <v>1</v>
      </c>
      <c r="F33" s="3">
        <v>440.6</v>
      </c>
      <c r="G33" s="3">
        <v>419.4</v>
      </c>
      <c r="H33" s="18">
        <v>-489.5</v>
      </c>
      <c r="I33" s="6">
        <v>-4.8</v>
      </c>
      <c r="J33" s="3"/>
    </row>
    <row r="34" spans="1:10" ht="20.25" customHeight="1">
      <c r="A34" s="4" t="s">
        <v>5</v>
      </c>
      <c r="B34" s="14">
        <v>41349</v>
      </c>
      <c r="C34" s="14">
        <v>41355</v>
      </c>
      <c r="D34" s="4" t="s">
        <v>41</v>
      </c>
      <c r="E34" s="3">
        <v>3</v>
      </c>
      <c r="F34" s="3">
        <v>2962</v>
      </c>
      <c r="G34" s="3">
        <v>3063</v>
      </c>
      <c r="H34" s="17">
        <v>303</v>
      </c>
      <c r="I34" s="5">
        <v>3.4</v>
      </c>
      <c r="J34" s="3"/>
    </row>
    <row r="35" spans="1:10" ht="20.25" customHeight="1">
      <c r="A35" s="4" t="s">
        <v>5</v>
      </c>
      <c r="B35" s="14">
        <v>41356</v>
      </c>
      <c r="C35" s="14">
        <v>41387</v>
      </c>
      <c r="D35" s="4" t="s">
        <v>26</v>
      </c>
      <c r="E35" s="3">
        <v>2</v>
      </c>
      <c r="F35" s="3">
        <v>7335.3</v>
      </c>
      <c r="G35" s="3">
        <v>7180.7</v>
      </c>
      <c r="H35" s="18">
        <v>309.2</v>
      </c>
      <c r="I35" s="6">
        <v>-2.1</v>
      </c>
      <c r="J35" s="3"/>
    </row>
    <row r="36" spans="1:10" ht="20.25" customHeight="1">
      <c r="A36" s="4" t="s">
        <v>5</v>
      </c>
      <c r="B36" s="14">
        <v>41356</v>
      </c>
      <c r="C36" s="14">
        <v>41365</v>
      </c>
      <c r="D36" s="4" t="s">
        <v>27</v>
      </c>
      <c r="E36" s="3">
        <v>3</v>
      </c>
      <c r="F36" s="3">
        <v>8624.1</v>
      </c>
      <c r="G36" s="3">
        <v>8656.4</v>
      </c>
      <c r="H36" s="22">
        <v>180.72</v>
      </c>
      <c r="I36" s="5">
        <v>0.04</v>
      </c>
      <c r="J36" s="3"/>
    </row>
    <row r="37" spans="1:10" ht="20.25" customHeight="1">
      <c r="A37" s="4" t="s">
        <v>5</v>
      </c>
      <c r="B37" s="14">
        <v>41356</v>
      </c>
      <c r="C37" s="14">
        <v>41363</v>
      </c>
      <c r="D37" s="4" t="s">
        <v>42</v>
      </c>
      <c r="E37" s="3">
        <v>12</v>
      </c>
      <c r="F37" s="3">
        <v>2347</v>
      </c>
      <c r="G37" s="3">
        <v>2368.5</v>
      </c>
      <c r="H37" s="17">
        <v>258</v>
      </c>
      <c r="I37" s="5">
        <v>1</v>
      </c>
      <c r="J37" s="3"/>
    </row>
    <row r="38" spans="1:10" ht="20.25" customHeight="1">
      <c r="A38" s="4" t="s">
        <v>5</v>
      </c>
      <c r="B38" s="14">
        <v>41360</v>
      </c>
      <c r="C38" s="14">
        <v>41365</v>
      </c>
      <c r="D38" s="4" t="s">
        <v>27</v>
      </c>
      <c r="E38" s="3">
        <v>3</v>
      </c>
      <c r="F38" s="3">
        <v>8621.2000000000007</v>
      </c>
      <c r="G38" s="3">
        <v>8656.4</v>
      </c>
      <c r="H38" s="22">
        <v>196.94</v>
      </c>
      <c r="I38" s="5">
        <v>0.04</v>
      </c>
      <c r="J38" s="3"/>
    </row>
    <row r="39" spans="1:10" ht="20.25" customHeight="1">
      <c r="A39" s="4" t="s">
        <v>5</v>
      </c>
      <c r="B39" s="14">
        <v>41360</v>
      </c>
      <c r="C39" s="14">
        <v>41363</v>
      </c>
      <c r="D39" s="4" t="s">
        <v>42</v>
      </c>
      <c r="E39" s="3">
        <v>12</v>
      </c>
      <c r="F39" s="3">
        <v>2344.1999999999998</v>
      </c>
      <c r="G39" s="3">
        <v>2368.5</v>
      </c>
      <c r="H39" s="15">
        <v>291.60000000000002</v>
      </c>
      <c r="I39" s="5">
        <v>1</v>
      </c>
      <c r="J39" s="3"/>
    </row>
    <row r="40" spans="1:10" ht="20.25" customHeight="1">
      <c r="A40" s="4" t="s">
        <v>5</v>
      </c>
      <c r="B40" s="14">
        <v>41361</v>
      </c>
      <c r="C40" s="14">
        <v>41375</v>
      </c>
      <c r="D40" s="4" t="s">
        <v>43</v>
      </c>
      <c r="E40" s="3">
        <v>1</v>
      </c>
      <c r="F40" s="3">
        <v>13990</v>
      </c>
      <c r="G40" s="3">
        <v>14095</v>
      </c>
      <c r="H40" s="17">
        <v>105</v>
      </c>
      <c r="I40" s="5">
        <v>0.01</v>
      </c>
      <c r="J40" s="23">
        <f>SUM(H30:H40)+I1:I61</f>
        <v>-190.49999999999966</v>
      </c>
    </row>
    <row r="41" spans="1:10" ht="20.25" customHeight="1">
      <c r="A41" s="4" t="s">
        <v>6</v>
      </c>
      <c r="B41" s="14">
        <v>41366</v>
      </c>
      <c r="C41" s="14">
        <v>41376</v>
      </c>
      <c r="D41" s="4" t="s">
        <v>23</v>
      </c>
      <c r="E41" s="3">
        <v>1</v>
      </c>
      <c r="F41" s="3">
        <v>956.3</v>
      </c>
      <c r="G41" s="3">
        <v>978.2</v>
      </c>
      <c r="H41" s="17">
        <v>219</v>
      </c>
      <c r="I41" s="5">
        <v>2.2999999999999998</v>
      </c>
      <c r="J41" s="3"/>
    </row>
    <row r="42" spans="1:10" ht="20.25" customHeight="1">
      <c r="A42" s="4" t="s">
        <v>6</v>
      </c>
      <c r="B42" s="14">
        <v>41367</v>
      </c>
      <c r="C42" s="14">
        <v>41387</v>
      </c>
      <c r="D42" s="4" t="s">
        <v>26</v>
      </c>
      <c r="E42" s="3">
        <v>3</v>
      </c>
      <c r="F42" s="3">
        <v>7307.9</v>
      </c>
      <c r="G42" s="3">
        <v>7180.7</v>
      </c>
      <c r="H42" s="18">
        <v>-381.6</v>
      </c>
      <c r="I42" s="6">
        <v>-1.7</v>
      </c>
      <c r="J42" s="3"/>
    </row>
    <row r="43" spans="1:10" ht="20.25" customHeight="1">
      <c r="A43" s="4" t="s">
        <v>6</v>
      </c>
      <c r="B43" s="14">
        <v>41367</v>
      </c>
      <c r="C43" s="14">
        <v>41387</v>
      </c>
      <c r="D43" s="4" t="s">
        <v>44</v>
      </c>
      <c r="E43" s="3">
        <v>1</v>
      </c>
      <c r="F43" s="3">
        <v>18991.8</v>
      </c>
      <c r="G43" s="3">
        <v>18945.2</v>
      </c>
      <c r="H43" s="21">
        <v>-42.94</v>
      </c>
      <c r="I43" s="6">
        <v>0</v>
      </c>
      <c r="J43" s="3"/>
    </row>
    <row r="44" spans="1:10" ht="20.25" customHeight="1">
      <c r="A44" s="4" t="s">
        <v>6</v>
      </c>
      <c r="B44" s="14">
        <v>41368</v>
      </c>
      <c r="C44" s="14">
        <v>41380</v>
      </c>
      <c r="D44" s="4" t="s">
        <v>45</v>
      </c>
      <c r="E44" s="3">
        <v>20</v>
      </c>
      <c r="F44" s="3">
        <v>943</v>
      </c>
      <c r="G44" s="3">
        <v>964</v>
      </c>
      <c r="H44" s="17">
        <v>420</v>
      </c>
      <c r="I44" s="5">
        <v>2.2000000000000002</v>
      </c>
      <c r="J44" s="3"/>
    </row>
    <row r="45" spans="1:10" ht="20.25" customHeight="1">
      <c r="A45" s="4" t="s">
        <v>6</v>
      </c>
      <c r="B45" s="14">
        <v>41369</v>
      </c>
      <c r="C45" s="14">
        <v>41388</v>
      </c>
      <c r="D45" s="4" t="s">
        <v>12</v>
      </c>
      <c r="E45" s="3">
        <v>1</v>
      </c>
      <c r="F45" s="3">
        <v>20155.900000000001</v>
      </c>
      <c r="G45" s="3">
        <v>20770.7</v>
      </c>
      <c r="H45" s="15">
        <v>614.79999999999995</v>
      </c>
      <c r="I45" s="5">
        <v>3</v>
      </c>
      <c r="J45" s="3"/>
    </row>
    <row r="46" spans="1:10" ht="20.25" customHeight="1">
      <c r="A46" s="4" t="s">
        <v>6</v>
      </c>
      <c r="B46" s="14">
        <v>41369</v>
      </c>
      <c r="C46" s="14">
        <v>41381</v>
      </c>
      <c r="D46" s="4" t="s">
        <v>42</v>
      </c>
      <c r="E46" s="3">
        <v>15</v>
      </c>
      <c r="F46" s="3">
        <v>2350</v>
      </c>
      <c r="G46" s="3">
        <v>2348.1</v>
      </c>
      <c r="H46" s="18">
        <v>-28.5</v>
      </c>
      <c r="I46" s="6">
        <v>0</v>
      </c>
      <c r="J46" s="3"/>
    </row>
    <row r="47" spans="1:10" ht="20.25" customHeight="1">
      <c r="A47" s="4" t="s">
        <v>6</v>
      </c>
      <c r="B47" s="14">
        <v>41369</v>
      </c>
      <c r="C47" s="4" t="s">
        <v>46</v>
      </c>
      <c r="D47" s="4" t="s">
        <v>11</v>
      </c>
      <c r="E47" s="3">
        <v>3</v>
      </c>
      <c r="F47" s="3">
        <v>1547.55</v>
      </c>
      <c r="G47" s="3">
        <v>1603.54</v>
      </c>
      <c r="H47" s="22">
        <v>348.37</v>
      </c>
      <c r="I47" s="5">
        <v>3.6</v>
      </c>
      <c r="J47" s="3"/>
    </row>
    <row r="48" spans="1:10" ht="20.25" customHeight="1">
      <c r="A48" s="4" t="s">
        <v>6</v>
      </c>
      <c r="B48" s="14">
        <v>41373</v>
      </c>
      <c r="C48" s="14">
        <v>41387</v>
      </c>
      <c r="D48" s="4" t="s">
        <v>44</v>
      </c>
      <c r="E48" s="3">
        <v>1</v>
      </c>
      <c r="F48" s="3">
        <v>18781.400000000001</v>
      </c>
      <c r="G48" s="3">
        <v>18945.2</v>
      </c>
      <c r="H48" s="22">
        <v>150.04</v>
      </c>
      <c r="I48" s="5">
        <v>0.01</v>
      </c>
      <c r="J48" s="3"/>
    </row>
    <row r="49" spans="1:10" ht="20.25" customHeight="1">
      <c r="A49" s="4" t="s">
        <v>6</v>
      </c>
      <c r="B49" s="14">
        <v>41374</v>
      </c>
      <c r="C49" s="14">
        <v>41388</v>
      </c>
      <c r="D49" s="4" t="s">
        <v>27</v>
      </c>
      <c r="E49" s="3">
        <v>3</v>
      </c>
      <c r="F49" s="3">
        <v>8611.7000000000007</v>
      </c>
      <c r="G49" s="3">
        <v>8718.5</v>
      </c>
      <c r="H49" s="22">
        <v>590.37</v>
      </c>
      <c r="I49" s="5">
        <v>1.2</v>
      </c>
      <c r="J49" s="3"/>
    </row>
    <row r="50" spans="1:10" ht="20.25" customHeight="1">
      <c r="A50" s="4" t="s">
        <v>6</v>
      </c>
      <c r="B50" s="14">
        <v>41375</v>
      </c>
      <c r="C50" s="14">
        <v>41383</v>
      </c>
      <c r="D50" s="4" t="s">
        <v>36</v>
      </c>
      <c r="E50" s="3">
        <v>3</v>
      </c>
      <c r="F50" s="3">
        <v>1973</v>
      </c>
      <c r="G50" s="3">
        <v>1795</v>
      </c>
      <c r="H50" s="20">
        <v>-534</v>
      </c>
      <c r="I50" s="6">
        <v>-9</v>
      </c>
      <c r="J50" s="3"/>
    </row>
    <row r="51" spans="1:10" ht="20.25" customHeight="1">
      <c r="A51" s="4" t="s">
        <v>6</v>
      </c>
      <c r="B51" s="14">
        <v>41376</v>
      </c>
      <c r="C51" s="4" t="s">
        <v>46</v>
      </c>
      <c r="D51" s="4" t="s">
        <v>30</v>
      </c>
      <c r="E51" s="3">
        <v>2</v>
      </c>
      <c r="F51" s="3">
        <v>5096.7</v>
      </c>
      <c r="G51" s="3">
        <v>5351.5</v>
      </c>
      <c r="H51" s="15">
        <v>1019.2</v>
      </c>
      <c r="I51" s="5">
        <v>5</v>
      </c>
      <c r="J51" s="3"/>
    </row>
    <row r="52" spans="1:10" ht="20.25" customHeight="1">
      <c r="A52" s="4" t="s">
        <v>6</v>
      </c>
      <c r="B52" s="14">
        <v>41376</v>
      </c>
      <c r="C52" s="14">
        <v>41388</v>
      </c>
      <c r="D52" s="4" t="s">
        <v>12</v>
      </c>
      <c r="E52" s="3">
        <v>1</v>
      </c>
      <c r="F52" s="3">
        <v>19993.8</v>
      </c>
      <c r="G52" s="3">
        <v>20770.7</v>
      </c>
      <c r="H52" s="15">
        <v>706.9</v>
      </c>
      <c r="I52" s="5">
        <v>3.5</v>
      </c>
      <c r="J52" s="3"/>
    </row>
    <row r="53" spans="1:10" ht="20.25" customHeight="1">
      <c r="A53" s="4" t="s">
        <v>6</v>
      </c>
      <c r="B53" s="14">
        <v>41380</v>
      </c>
      <c r="C53" s="14">
        <v>41387</v>
      </c>
      <c r="D53" s="4" t="s">
        <v>44</v>
      </c>
      <c r="E53" s="3">
        <v>1</v>
      </c>
      <c r="F53" s="3">
        <v>18317.2</v>
      </c>
      <c r="G53" s="3">
        <v>18945.2</v>
      </c>
      <c r="H53" s="22">
        <v>545.25</v>
      </c>
      <c r="I53" s="5">
        <v>3.4</v>
      </c>
      <c r="J53" s="3"/>
    </row>
    <row r="54" spans="1:10" ht="20.25" customHeight="1">
      <c r="A54" s="4" t="s">
        <v>6</v>
      </c>
      <c r="B54" s="14">
        <v>41377</v>
      </c>
      <c r="C54" s="14">
        <v>41387</v>
      </c>
      <c r="D54" s="4" t="s">
        <v>30</v>
      </c>
      <c r="E54" s="3">
        <v>1</v>
      </c>
      <c r="F54" s="3">
        <v>5055.2</v>
      </c>
      <c r="G54" s="3">
        <v>5308</v>
      </c>
      <c r="H54" s="15">
        <v>505.6</v>
      </c>
      <c r="I54" s="5">
        <v>5</v>
      </c>
      <c r="J54" s="3"/>
    </row>
    <row r="55" spans="1:10" ht="20.25" customHeight="1">
      <c r="A55" s="4" t="s">
        <v>7</v>
      </c>
      <c r="B55" s="14">
        <v>41381</v>
      </c>
      <c r="C55" s="14">
        <v>41384</v>
      </c>
      <c r="D55" s="4" t="s">
        <v>47</v>
      </c>
      <c r="E55" s="3">
        <v>2</v>
      </c>
      <c r="F55" s="3">
        <v>5397.6</v>
      </c>
      <c r="G55" s="3">
        <v>5447.6</v>
      </c>
      <c r="H55" s="17">
        <v>100</v>
      </c>
      <c r="I55" s="5">
        <v>0.01</v>
      </c>
      <c r="J55" s="3"/>
    </row>
    <row r="56" spans="1:10" ht="20.25" customHeight="1">
      <c r="A56" s="4" t="s">
        <v>7</v>
      </c>
      <c r="B56" s="4" t="s">
        <v>48</v>
      </c>
      <c r="C56" s="14">
        <v>41390</v>
      </c>
      <c r="D56" s="4" t="s">
        <v>37</v>
      </c>
      <c r="E56" s="3">
        <v>1</v>
      </c>
      <c r="F56" s="3">
        <v>419.3</v>
      </c>
      <c r="G56" s="3">
        <v>413</v>
      </c>
      <c r="H56" s="21">
        <v>-145.18</v>
      </c>
      <c r="I56" s="6">
        <v>-1.5</v>
      </c>
      <c r="J56" s="3"/>
    </row>
    <row r="57" spans="1:10" ht="20.25" customHeight="1">
      <c r="A57" s="4" t="s">
        <v>7</v>
      </c>
      <c r="B57" s="14">
        <v>41384</v>
      </c>
      <c r="C57" s="4" t="s">
        <v>49</v>
      </c>
      <c r="D57" s="4" t="s">
        <v>30</v>
      </c>
      <c r="E57" s="3">
        <v>1</v>
      </c>
      <c r="F57" s="3">
        <v>5084.6000000000004</v>
      </c>
      <c r="G57" s="3">
        <v>5338.8</v>
      </c>
      <c r="H57" s="15">
        <v>508.4</v>
      </c>
      <c r="I57" s="5">
        <v>5</v>
      </c>
      <c r="J57" s="2"/>
    </row>
    <row r="58" spans="1:10" ht="20.25" customHeight="1">
      <c r="A58" s="4" t="s">
        <v>7</v>
      </c>
      <c r="B58" s="14">
        <v>41388</v>
      </c>
      <c r="C58" s="2"/>
      <c r="D58" s="4" t="s">
        <v>23</v>
      </c>
      <c r="E58" s="3">
        <v>1</v>
      </c>
      <c r="F58" s="3">
        <v>966.1</v>
      </c>
      <c r="G58" s="3"/>
      <c r="H58" s="24"/>
      <c r="I58" s="3"/>
      <c r="J58" s="2"/>
    </row>
    <row r="59" spans="1:10" ht="20.25" customHeight="1">
      <c r="A59" s="4" t="s">
        <v>7</v>
      </c>
      <c r="B59" s="14">
        <v>41391</v>
      </c>
      <c r="C59" s="2"/>
      <c r="D59" s="4" t="s">
        <v>40</v>
      </c>
      <c r="E59" s="3">
        <v>10</v>
      </c>
      <c r="F59" s="3">
        <v>1264.5999999999999</v>
      </c>
      <c r="G59" s="3"/>
      <c r="H59" s="24"/>
      <c r="I59" s="3"/>
      <c r="J59" s="2"/>
    </row>
    <row r="60" spans="1:10" ht="20.5" customHeight="1">
      <c r="A60" s="25" t="s">
        <v>7</v>
      </c>
      <c r="B60" s="26">
        <v>41390</v>
      </c>
      <c r="C60" s="27"/>
      <c r="D60" s="25" t="s">
        <v>23</v>
      </c>
      <c r="E60" s="28">
        <v>1</v>
      </c>
      <c r="F60" s="28">
        <v>953</v>
      </c>
      <c r="G60" s="28"/>
      <c r="H60" s="29"/>
      <c r="I60" s="28"/>
      <c r="J60" s="30">
        <f>SUM(H41:H60)</f>
        <v>4595.71</v>
      </c>
    </row>
    <row r="61" spans="1:10" ht="20.5" customHeight="1">
      <c r="A61" s="31"/>
      <c r="B61" s="32"/>
      <c r="C61" s="32"/>
      <c r="D61" s="31"/>
      <c r="E61" s="33"/>
      <c r="F61" s="33"/>
      <c r="G61" s="34" t="s">
        <v>50</v>
      </c>
      <c r="H61" s="35">
        <f>SUM(H2:H59)</f>
        <v>14839.600000000004</v>
      </c>
      <c r="I61" s="36">
        <f>40/56*100</f>
        <v>71.428571428571431</v>
      </c>
      <c r="J61" s="31"/>
    </row>
  </sheetData>
  <pageMargins left="1" right="1" top="1" bottom="1" header="0.25" footer="0.25"/>
  <pageSetup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Swing Trades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Reiner Looke</cp:lastModifiedBy>
  <dcterms:created xsi:type="dcterms:W3CDTF">2017-04-29T12:17:23Z</dcterms:created>
  <dcterms:modified xsi:type="dcterms:W3CDTF">2017-04-29T12:17:23Z</dcterms:modified>
</cp:coreProperties>
</file>